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36" windowHeight="12432" activeTab="4"/>
  </bookViews>
  <sheets>
    <sheet name="ОФП 2019" sheetId="1" r:id="rId1"/>
    <sheet name="ОПиУ 2019" sheetId="2" r:id="rId2"/>
    <sheet name="ОСД 2019" sheetId="3" r:id="rId3"/>
    <sheet name="ОДК 2019" sheetId="4" r:id="rId4"/>
    <sheet name="ОДДС 201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<sst xmlns="http://schemas.openxmlformats.org/spreadsheetml/2006/main" count="160" uniqueCount="120">
  <si>
    <t>Прим.</t>
  </si>
  <si>
    <t>тыс. руб.</t>
  </si>
  <si>
    <t>Активы</t>
  </si>
  <si>
    <t xml:space="preserve">Нематериальные активы </t>
  </si>
  <si>
    <t>Основные средства</t>
  </si>
  <si>
    <t>Финансовые активы</t>
  </si>
  <si>
    <t>Финансовые активы, оцениваемые по амортизированной стоимости:</t>
  </si>
  <si>
    <t xml:space="preserve"> - предоставленные займы</t>
  </si>
  <si>
    <t xml:space="preserve"> - банковские депозиты</t>
  </si>
  <si>
    <t>Финансовые активы, оцениваемые по справедливой стоимости через прочий совокупный доход:</t>
  </si>
  <si>
    <t xml:space="preserve"> - долговые ценные бумаги</t>
  </si>
  <si>
    <t>Отложенные налоговые активы</t>
  </si>
  <si>
    <t>Предоплаты и прочие активы</t>
  </si>
  <si>
    <t xml:space="preserve">Дебиторская задолженность по операциям страхования, сострахования </t>
  </si>
  <si>
    <t>Дебиторская задолженность, связанная с осуществлением деятельности в сфере ОМС</t>
  </si>
  <si>
    <t>Требования по текущему налогу на прибыль</t>
  </si>
  <si>
    <t>Денежные средства и эквиваленты</t>
  </si>
  <si>
    <t>ИТОГО АКТИВОВ</t>
  </si>
  <si>
    <t>Капитал</t>
  </si>
  <si>
    <t>Уставный капитал</t>
  </si>
  <si>
    <t>Прочие взносы акционеров</t>
  </si>
  <si>
    <t>Резерв переоценки долговых инструментов, оцениваемых по справедливой стоимости через прочий совокупный доход</t>
  </si>
  <si>
    <t>Нераспределенная прибыль (непокрытый убыток)</t>
  </si>
  <si>
    <t>ИТОГО КАПИТАЛ</t>
  </si>
  <si>
    <t>Обязательства</t>
  </si>
  <si>
    <t>Финансовые обязательства, оцениваемые по амортизированной стоимости</t>
  </si>
  <si>
    <t xml:space="preserve"> - торговая кредиторская задолженность</t>
  </si>
  <si>
    <t>Обязательства по страховым контрактам</t>
  </si>
  <si>
    <t>Кредиторская задолженность, связанная с осуществлением деятельности в сфере ОМС</t>
  </si>
  <si>
    <t>Прочие обязательства</t>
  </si>
  <si>
    <t>Обязательства по текущему налогу на прибыль</t>
  </si>
  <si>
    <t>Отложенные налоги</t>
  </si>
  <si>
    <t>ИТОГО ОБЯЗАТЕЛЬСТВА</t>
  </si>
  <si>
    <t>ИТОГО КАПИТАЛ И ОБЯЗАТЕЛЬСТВА</t>
  </si>
  <si>
    <t>Совокупная сумма премий всего</t>
  </si>
  <si>
    <t>Чистая заработанная премия </t>
  </si>
  <si>
    <t>Общая сумма страховых премий и выплат</t>
  </si>
  <si>
    <t>Общее изменение в контрактных обязательствах</t>
  </si>
  <si>
    <t>Чистая сумма премий и выплат</t>
  </si>
  <si>
    <t>Аквизиционные расходы</t>
  </si>
  <si>
    <t>Расходы на урегулирование убытка</t>
  </si>
  <si>
    <t>Результат от страховой деятельности</t>
  </si>
  <si>
    <t>Инвестиционные доходы и расходы</t>
  </si>
  <si>
    <t xml:space="preserve"> - процентные доходы</t>
  </si>
  <si>
    <t xml:space="preserve"> - чистые доходы (расходы) от восстановления (создания) резервов под обесценение долговых финансовых инструментов</t>
  </si>
  <si>
    <t xml:space="preserve"> - чистые доходы (расходы) от операций с финансовыми активами</t>
  </si>
  <si>
    <t>Комиссионный доход, связанный с осуществлением деятельности в сфере ОМС</t>
  </si>
  <si>
    <t>Прочие операционные доходы</t>
  </si>
  <si>
    <t>Прочие операционные и административные расходы</t>
  </si>
  <si>
    <t>Прочие расходы</t>
  </si>
  <si>
    <t>Прибыль (убыток) без учета доли прибыли (убытка) ассоциированной компании</t>
  </si>
  <si>
    <t>Прибыль (убыток) до налогообложения</t>
  </si>
  <si>
    <t>Расходы по налогу на прибыль</t>
  </si>
  <si>
    <t>Чистая прибыль (убыток)</t>
  </si>
  <si>
    <t xml:space="preserve">     в том числе по прекращенной деятельности</t>
  </si>
  <si>
    <t xml:space="preserve">     в том числе по продолжающейся деятельности</t>
  </si>
  <si>
    <t>Чистая прибыль (убыток), принадлежащая:</t>
  </si>
  <si>
    <t xml:space="preserve">     Акционерам материнской компании</t>
  </si>
  <si>
    <t>Прибыль за отчетный год</t>
  </si>
  <si>
    <t>Прочий совокупный доход</t>
  </si>
  <si>
    <t>Чистая прибыль по имеющимся в наличии для продажи активам</t>
  </si>
  <si>
    <t>Налог на прибыль, относящийся к компонентам прочего совокупного дохода</t>
  </si>
  <si>
    <t>Прочий совокупный доход за год за вычетом налогов</t>
  </si>
  <si>
    <t>Итого совокупного дохода за год за вычетом налогов</t>
  </si>
  <si>
    <t>Итого совокупного дохода, относящегося к:</t>
  </si>
  <si>
    <t>Акционерам материнской компании</t>
  </si>
  <si>
    <t>Неконтролируемой доли</t>
  </si>
  <si>
    <t>Нераспределенная прибыль</t>
  </si>
  <si>
    <t>Фонд инструментов, имещющих в наличии для продажи</t>
  </si>
  <si>
    <t>Итого капитал</t>
  </si>
  <si>
    <t>тыс.руб.</t>
  </si>
  <si>
    <t>Прибыль/убыток  за год</t>
  </si>
  <si>
    <t>Прочий совокупный доход/убыток</t>
  </si>
  <si>
    <t>Итого совокупный доход/убыток</t>
  </si>
  <si>
    <t>Прочие взносы собственников</t>
  </si>
  <si>
    <t>На 31.12.2018</t>
  </si>
  <si>
    <t>На 01.01.2018</t>
  </si>
  <si>
    <t>На 31.12.2019</t>
  </si>
  <si>
    <t>Операционная деятельность</t>
  </si>
  <si>
    <t>Получение средств страховых премий (оплаты полисов)</t>
  </si>
  <si>
    <t>Прочие поступление по опер деятельности</t>
  </si>
  <si>
    <t>Получение денежных средств в рамках обязательного медицинского страхования</t>
  </si>
  <si>
    <t>Чистый комиссионный доход, связанный с осуществлением деятельности в сфере обязательного медицинского страхования</t>
  </si>
  <si>
    <t>Получение средств от возврата депозита</t>
  </si>
  <si>
    <t>Полученные проценты</t>
  </si>
  <si>
    <t>Полученный НКД</t>
  </si>
  <si>
    <t>Выбытие д\с, на оплату страховых выплат</t>
  </si>
  <si>
    <t>Выбытие  д\с на оплату поставщикам и подрядчикам</t>
  </si>
  <si>
    <t>Выбытие д\с, перечисление по депозитному договору</t>
  </si>
  <si>
    <t>Выбытие  д\с  связанных с обязательным медицинским страхованием</t>
  </si>
  <si>
    <t>Оплата аквизиционных расходов</t>
  </si>
  <si>
    <t>Оплата расходов по урегулированию убытков</t>
  </si>
  <si>
    <t>Уплаченный налог на прибыль</t>
  </si>
  <si>
    <t>Оплата прочих административных расходов</t>
  </si>
  <si>
    <t>Чистые денежные потоки от/(использованные в) операционной деятельности</t>
  </si>
  <si>
    <t>Инвестиционная деятельность</t>
  </si>
  <si>
    <t>Поступления от выбытия финансовых активов</t>
  </si>
  <si>
    <t>Поступления от выбытия ОС</t>
  </si>
  <si>
    <t>Приобретение ОС и НМА</t>
  </si>
  <si>
    <t>Приобретение ЦБ и иных фин. вложений</t>
  </si>
  <si>
    <t>Чистые денежные потоки от/(использованные в) инвестиционной деятельности</t>
  </si>
  <si>
    <t>Финансовая деятельность</t>
  </si>
  <si>
    <t>Поступления от займов</t>
  </si>
  <si>
    <t>-</t>
  </si>
  <si>
    <t>Выбытие д\с, погашение заемных средства</t>
  </si>
  <si>
    <t>Вклады участников</t>
  </si>
  <si>
    <t>Чистые денежные потоки от/(использованные в) финансовой деятельности</t>
  </si>
  <si>
    <t>Сальдо денежных потоков за отчетный период</t>
  </si>
  <si>
    <t>Денежные средства и их эквиваленты на 1 января</t>
  </si>
  <si>
    <t xml:space="preserve">Денежные средства и их эквиваленты на 31 декабря   </t>
  </si>
  <si>
    <t xml:space="preserve">Общество с ограниченной ответственностью Страховая медицинская организация «Чулпан-Мед» </t>
  </si>
  <si>
    <t>Отчет о финансовом положении по состоянию на 31 декабря 2019 г</t>
  </si>
  <si>
    <t>Отчет о прибылях и убытках за год, закончившийся 31 декабря 2019 г.</t>
  </si>
  <si>
    <t>Отчет о совокупном доходе за год, закончившийся 31 декабря 2019 г.</t>
  </si>
  <si>
    <t>Отчет об изменениях в капитале за год, закончившийся 31 декабря 2019 г.</t>
  </si>
  <si>
    <t>Отчет о движении денежных средств за год, закончившийся 31 декабря 2019 г.</t>
  </si>
  <si>
    <r>
      <t xml:space="preserve">Директор  </t>
    </r>
    <r>
      <rPr>
        <sz val="11"/>
        <color indexed="8"/>
        <rFont val="Times New Roman"/>
        <family val="1"/>
      </rPr>
      <t xml:space="preserve">   __________________     Калимуллин А.Р.</t>
    </r>
  </si>
  <si>
    <t xml:space="preserve">                                        (подпись)</t>
  </si>
  <si>
    <t>27 апреля 2020 года</t>
  </si>
  <si>
    <r>
      <t xml:space="preserve">Директор  </t>
    </r>
    <r>
      <rPr>
        <sz val="10"/>
        <color indexed="8"/>
        <rFont val="Times New Roman"/>
        <family val="1"/>
      </rPr>
      <t xml:space="preserve">   __________________     Калимуллин А.Р.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</si>
</sst>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;\(#,##0\)"/>
    <numFmt numFmtId="165" formatCode="#,##0.00;\(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double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0" xfId="0" applyNumberFormat="1" applyFont="1" applyFill="1" applyAlignment="1">
      <alignment/>
    </xf>
    <xf numFmtId="164" fontId="50" fillId="0" borderId="0" xfId="0" applyNumberFormat="1" applyFont="1" applyAlignment="1">
      <alignment/>
    </xf>
    <xf numFmtId="14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 wrapText="1"/>
    </xf>
    <xf numFmtId="164" fontId="49" fillId="0" borderId="0" xfId="0" applyNumberFormat="1" applyFont="1" applyFill="1" applyAlignment="1">
      <alignment horizontal="right" vertical="top"/>
    </xf>
    <xf numFmtId="164" fontId="49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wrapText="1"/>
    </xf>
    <xf numFmtId="164" fontId="49" fillId="0" borderId="0" xfId="0" applyNumberFormat="1" applyFont="1" applyFill="1" applyAlignment="1">
      <alignment horizontal="right" vertical="top" wrapText="1"/>
    </xf>
    <xf numFmtId="164" fontId="5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wrapText="1"/>
    </xf>
    <xf numFmtId="164" fontId="50" fillId="0" borderId="0" xfId="0" applyNumberFormat="1" applyFont="1" applyFill="1" applyAlignment="1">
      <alignment horizontal="right" vertical="center" wrapText="1"/>
    </xf>
    <xf numFmtId="164" fontId="50" fillId="0" borderId="0" xfId="0" applyNumberFormat="1" applyFont="1" applyFill="1" applyAlignment="1">
      <alignment vertical="top" wrapText="1"/>
    </xf>
    <xf numFmtId="164" fontId="51" fillId="0" borderId="0" xfId="0" applyNumberFormat="1" applyFont="1" applyAlignment="1">
      <alignment vertical="top" wrapText="1"/>
    </xf>
    <xf numFmtId="164" fontId="51" fillId="0" borderId="0" xfId="0" applyNumberFormat="1" applyFont="1" applyFill="1" applyAlignment="1">
      <alignment horizontal="right" vertical="center" wrapText="1"/>
    </xf>
    <xf numFmtId="164" fontId="51" fillId="0" borderId="0" xfId="0" applyNumberFormat="1" applyFont="1" applyFill="1" applyAlignment="1">
      <alignment vertical="top" wrapText="1"/>
    </xf>
    <xf numFmtId="164" fontId="50" fillId="0" borderId="0" xfId="0" applyNumberFormat="1" applyFont="1" applyFill="1" applyAlignment="1">
      <alignment/>
    </xf>
    <xf numFmtId="164" fontId="5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Fill="1" applyAlignment="1">
      <alignment vertical="top" wrapText="1"/>
    </xf>
    <xf numFmtId="164" fontId="49" fillId="0" borderId="11" xfId="0" applyNumberFormat="1" applyFont="1" applyFill="1" applyBorder="1" applyAlignment="1">
      <alignment horizontal="right" vertical="top" wrapText="1"/>
    </xf>
    <xf numFmtId="164" fontId="50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51" fillId="0" borderId="0" xfId="0" applyNumberFormat="1" applyFont="1" applyFill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/>
    </xf>
    <xf numFmtId="164" fontId="5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50" fillId="33" borderId="0" xfId="0" applyNumberFormat="1" applyFont="1" applyFill="1" applyAlignment="1">
      <alignment/>
    </xf>
    <xf numFmtId="164" fontId="49" fillId="0" borderId="0" xfId="0" applyNumberFormat="1" applyFont="1" applyAlignment="1">
      <alignment vertical="top"/>
    </xf>
    <xf numFmtId="164" fontId="50" fillId="0" borderId="0" xfId="0" applyNumberFormat="1" applyFont="1" applyAlignment="1">
      <alignment horizontal="left"/>
    </xf>
    <xf numFmtId="164" fontId="49" fillId="0" borderId="11" xfId="0" applyNumberFormat="1" applyFont="1" applyBorder="1" applyAlignment="1">
      <alignment horizontal="center" vertical="center"/>
    </xf>
    <xf numFmtId="164" fontId="49" fillId="0" borderId="0" xfId="0" applyNumberFormat="1" applyFont="1" applyAlignment="1">
      <alignment horizontal="left" vertical="center" wrapText="1"/>
    </xf>
    <xf numFmtId="164" fontId="50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left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50" fillId="0" borderId="0" xfId="0" applyNumberFormat="1" applyFont="1" applyFill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horizontal="left" vertical="top" wrapText="1"/>
    </xf>
    <xf numFmtId="164" fontId="50" fillId="0" borderId="0" xfId="0" applyNumberFormat="1" applyFont="1" applyFill="1" applyAlignment="1">
      <alignment vertical="top"/>
    </xf>
    <xf numFmtId="164" fontId="50" fillId="0" borderId="0" xfId="0" applyNumberFormat="1" applyFont="1" applyAlignment="1">
      <alignment vertical="top"/>
    </xf>
    <xf numFmtId="164" fontId="50" fillId="0" borderId="0" xfId="0" applyNumberFormat="1" applyFont="1" applyFill="1" applyAlignment="1">
      <alignment horizontal="center" vertical="top"/>
    </xf>
    <xf numFmtId="164" fontId="50" fillId="0" borderId="0" xfId="0" applyNumberFormat="1" applyFont="1" applyAlignment="1">
      <alignment horizontal="center" vertical="top"/>
    </xf>
    <xf numFmtId="164" fontId="50" fillId="0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vertical="top"/>
    </xf>
    <xf numFmtId="164" fontId="49" fillId="0" borderId="0" xfId="0" applyNumberFormat="1" applyFont="1" applyFill="1" applyAlignment="1">
      <alignment horizontal="center" vertical="center"/>
    </xf>
    <xf numFmtId="164" fontId="49" fillId="0" borderId="0" xfId="0" applyNumberFormat="1" applyFont="1" applyFill="1" applyAlignment="1">
      <alignment horizontal="center"/>
    </xf>
    <xf numFmtId="164" fontId="49" fillId="0" borderId="10" xfId="0" applyNumberFormat="1" applyFont="1" applyFill="1" applyBorder="1" applyAlignment="1">
      <alignment horizontal="center" wrapText="1"/>
    </xf>
    <xf numFmtId="164" fontId="49" fillId="0" borderId="0" xfId="0" applyNumberFormat="1" applyFont="1" applyFill="1" applyBorder="1" applyAlignment="1">
      <alignment horizontal="center" vertical="top"/>
    </xf>
    <xf numFmtId="164" fontId="53" fillId="0" borderId="0" xfId="0" applyNumberFormat="1" applyFont="1" applyFill="1" applyAlignment="1">
      <alignment horizontal="left" vertical="top" wrapText="1"/>
    </xf>
    <xf numFmtId="164" fontId="53" fillId="0" borderId="0" xfId="0" applyNumberFormat="1" applyFont="1" applyFill="1" applyBorder="1" applyAlignment="1">
      <alignment horizontal="right" vertical="top"/>
    </xf>
    <xf numFmtId="164" fontId="54" fillId="0" borderId="0" xfId="0" applyNumberFormat="1" applyFont="1" applyFill="1" applyBorder="1" applyAlignment="1">
      <alignment horizontal="right" vertical="top"/>
    </xf>
    <xf numFmtId="164" fontId="54" fillId="0" borderId="0" xfId="0" applyNumberFormat="1" applyFont="1" applyFill="1" applyAlignment="1">
      <alignment horizontal="left" vertical="top" wrapText="1"/>
    </xf>
    <xf numFmtId="164" fontId="55" fillId="0" borderId="0" xfId="0" applyNumberFormat="1" applyFont="1" applyFill="1" applyAlignment="1">
      <alignment horizontal="left" vertical="top" wrapText="1"/>
    </xf>
    <xf numFmtId="164" fontId="55" fillId="0" borderId="0" xfId="0" applyNumberFormat="1" applyFont="1" applyFill="1" applyBorder="1" applyAlignment="1">
      <alignment horizontal="right" vertical="top"/>
    </xf>
    <xf numFmtId="164" fontId="53" fillId="0" borderId="11" xfId="0" applyNumberFormat="1" applyFont="1" applyFill="1" applyBorder="1" applyAlignment="1">
      <alignment horizontal="right" vertical="top"/>
    </xf>
    <xf numFmtId="164" fontId="51" fillId="0" borderId="0" xfId="0" applyNumberFormat="1" applyFont="1" applyFill="1" applyAlignment="1">
      <alignment horizontal="right" vertical="top"/>
    </xf>
    <xf numFmtId="164" fontId="54" fillId="0" borderId="10" xfId="0" applyNumberFormat="1" applyFont="1" applyFill="1" applyBorder="1" applyAlignment="1">
      <alignment horizontal="right" vertical="top"/>
    </xf>
    <xf numFmtId="164" fontId="53" fillId="0" borderId="14" xfId="0" applyNumberFormat="1" applyFont="1" applyFill="1" applyBorder="1" applyAlignment="1">
      <alignment horizontal="right" vertical="top"/>
    </xf>
    <xf numFmtId="164" fontId="47" fillId="0" borderId="0" xfId="0" applyNumberFormat="1" applyFont="1" applyFill="1" applyAlignment="1">
      <alignment vertical="top"/>
    </xf>
    <xf numFmtId="164" fontId="56" fillId="0" borderId="0" xfId="0" applyNumberFormat="1" applyFont="1" applyAlignment="1">
      <alignment vertical="center" wrapText="1"/>
    </xf>
    <xf numFmtId="164" fontId="5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4" fontId="50" fillId="0" borderId="0" xfId="0" applyNumberFormat="1" applyFont="1" applyAlignment="1">
      <alignment vertical="center" wrapText="1"/>
    </xf>
    <xf numFmtId="164" fontId="50" fillId="0" borderId="10" xfId="0" applyNumberFormat="1" applyFont="1" applyFill="1" applyBorder="1" applyAlignment="1">
      <alignment vertical="center" wrapText="1"/>
    </xf>
    <xf numFmtId="164" fontId="49" fillId="0" borderId="0" xfId="0" applyNumberFormat="1" applyFont="1" applyAlignment="1">
      <alignment vertical="center" wrapText="1"/>
    </xf>
    <xf numFmtId="164" fontId="49" fillId="0" borderId="0" xfId="0" applyNumberFormat="1" applyFont="1" applyFill="1" applyAlignment="1">
      <alignment vertical="center" wrapText="1"/>
    </xf>
    <xf numFmtId="164" fontId="50" fillId="0" borderId="0" xfId="0" applyNumberFormat="1" applyFont="1" applyFill="1" applyAlignment="1">
      <alignment vertical="center" wrapText="1"/>
    </xf>
    <xf numFmtId="164" fontId="51" fillId="0" borderId="0" xfId="0" applyNumberFormat="1" applyFont="1" applyFill="1" applyAlignment="1">
      <alignment vertical="center" wrapText="1"/>
    </xf>
    <xf numFmtId="164" fontId="51" fillId="0" borderId="0" xfId="0" applyNumberFormat="1" applyFont="1" applyAlignment="1">
      <alignment vertical="center" wrapText="1"/>
    </xf>
    <xf numFmtId="164" fontId="50" fillId="0" borderId="0" xfId="0" applyNumberFormat="1" applyFont="1" applyFill="1" applyAlignment="1">
      <alignment wrapText="1"/>
    </xf>
    <xf numFmtId="164" fontId="50" fillId="0" borderId="11" xfId="0" applyNumberFormat="1" applyFont="1" applyFill="1" applyBorder="1" applyAlignment="1">
      <alignment vertical="center" wrapText="1"/>
    </xf>
    <xf numFmtId="164" fontId="49" fillId="0" borderId="15" xfId="0" applyNumberFormat="1" applyFont="1" applyFill="1" applyBorder="1" applyAlignment="1">
      <alignment vertical="center" wrapText="1"/>
    </xf>
    <xf numFmtId="164" fontId="50" fillId="0" borderId="16" xfId="0" applyNumberFormat="1" applyFont="1" applyFill="1" applyBorder="1" applyAlignment="1">
      <alignment vertical="center" wrapText="1"/>
    </xf>
    <xf numFmtId="164" fontId="57" fillId="0" borderId="0" xfId="52" applyNumberFormat="1" applyFont="1">
      <alignment/>
      <protection/>
    </xf>
    <xf numFmtId="164" fontId="57" fillId="0" borderId="0" xfId="52" applyNumberFormat="1" applyFont="1" applyFill="1">
      <alignment/>
      <protection/>
    </xf>
    <xf numFmtId="164" fontId="58" fillId="0" borderId="0" xfId="52" applyNumberFormat="1" applyFont="1" applyFill="1" applyBorder="1">
      <alignment/>
      <protection/>
    </xf>
    <xf numFmtId="0" fontId="57" fillId="0" borderId="0" xfId="0" applyFont="1" applyAlignment="1">
      <alignment/>
    </xf>
    <xf numFmtId="164" fontId="49" fillId="0" borderId="0" xfId="0" applyNumberFormat="1" applyFont="1" applyFill="1" applyAlignment="1">
      <alignment horizontal="center" wrapText="1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wrapText="1"/>
    </xf>
    <xf numFmtId="164" fontId="54" fillId="0" borderId="0" xfId="0" applyNumberFormat="1" applyFont="1" applyAlignment="1">
      <alignment vertical="center" wrapText="1"/>
    </xf>
    <xf numFmtId="164" fontId="54" fillId="0" borderId="0" xfId="0" applyNumberFormat="1" applyFont="1" applyFill="1" applyBorder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/>
    </xf>
    <xf numFmtId="164" fontId="53" fillId="0" borderId="14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right"/>
    </xf>
    <xf numFmtId="164" fontId="59" fillId="0" borderId="0" xfId="52" applyNumberFormat="1" applyFont="1" applyFill="1" applyBorder="1">
      <alignment/>
      <protection/>
    </xf>
    <xf numFmtId="164" fontId="50" fillId="0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vertical="center" wrapText="1"/>
    </xf>
    <xf numFmtId="164" fontId="53" fillId="0" borderId="12" xfId="0" applyNumberFormat="1" applyFont="1" applyFill="1" applyBorder="1" applyAlignment="1">
      <alignment horizontal="right" vertical="center"/>
    </xf>
    <xf numFmtId="164" fontId="60" fillId="0" borderId="0" xfId="52" applyNumberFormat="1" applyFont="1" applyFill="1">
      <alignment/>
      <protection/>
    </xf>
    <xf numFmtId="164" fontId="58" fillId="0" borderId="0" xfId="52" applyNumberFormat="1" applyFont="1">
      <alignment/>
      <protection/>
    </xf>
    <xf numFmtId="164" fontId="58" fillId="0" borderId="0" xfId="52" applyNumberFormat="1" applyFont="1" applyFill="1">
      <alignment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\&#1063;&#1059;&#1051;&#1055;&#1040;&#1053;\&#1063;&#1091;&#1083;&#1087;&#1072;&#1085;%20&#1052;&#1077;&#1076;\&#1052;&#1057;&#1060;&#1054;\Conversion%20Chulpan%20Med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 2019"/>
      <sheetName val="165 2019"/>
      <sheetName val="Conv 2019"/>
      <sheetName val="ОФП 2019"/>
      <sheetName val="ОПиУ 2019"/>
      <sheetName val="ОСД 2019"/>
      <sheetName val="ОДК 2019"/>
      <sheetName val="ОДДС 2019"/>
      <sheetName val="Расчет ОДДС19"/>
      <sheetName val="ОСВ 2018"/>
      <sheetName val="165 2018"/>
      <sheetName val="Conv 2018"/>
      <sheetName val="Расчет ОДДС18"/>
      <sheetName val="165ф"/>
      <sheetName val="ОСВ 2017"/>
      <sheetName val="Conv 2017"/>
      <sheetName val="ОДДС 2017"/>
      <sheetName val="форма 128-2017"/>
      <sheetName val="ОСВ 2016"/>
      <sheetName val="Conv 2016"/>
    </sheetNames>
    <sheetDataSet>
      <sheetData sheetId="19">
        <row r="72">
          <cell r="E72">
            <v>-1659.9342800000013</v>
          </cell>
          <cell r="L72">
            <v>331.9868560000003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3">
      <selection activeCell="C35" sqref="C35"/>
    </sheetView>
  </sheetViews>
  <sheetFormatPr defaultColWidth="9.140625" defaultRowHeight="15"/>
  <cols>
    <col min="1" max="1" width="41.57421875" style="3" customWidth="1"/>
    <col min="2" max="2" width="6.8515625" style="3" customWidth="1"/>
    <col min="3" max="3" width="10.8515625" style="3" customWidth="1"/>
    <col min="4" max="4" width="13.00390625" style="3" customWidth="1"/>
    <col min="5" max="16384" width="9.140625" style="3" customWidth="1"/>
  </cols>
  <sheetData>
    <row r="1" ht="39">
      <c r="A1" s="78" t="s">
        <v>110</v>
      </c>
    </row>
    <row r="2" ht="12.75">
      <c r="A2" s="78"/>
    </row>
    <row r="3" ht="26.25">
      <c r="A3" s="78" t="s">
        <v>111</v>
      </c>
    </row>
    <row r="4" spans="1:4" ht="12.75">
      <c r="A4" s="1"/>
      <c r="B4" s="1"/>
      <c r="C4" s="1"/>
      <c r="D4" s="1"/>
    </row>
    <row r="6" spans="3:4" ht="13.5" thickBot="1">
      <c r="C6" s="4">
        <v>43830</v>
      </c>
      <c r="D6" s="4">
        <v>43465</v>
      </c>
    </row>
    <row r="7" spans="2:4" ht="12.75">
      <c r="B7" s="5" t="s">
        <v>0</v>
      </c>
      <c r="C7" s="6" t="s">
        <v>1</v>
      </c>
      <c r="D7" s="6" t="s">
        <v>1</v>
      </c>
    </row>
    <row r="8" spans="1:4" ht="12.75">
      <c r="A8" s="7" t="s">
        <v>2</v>
      </c>
      <c r="B8" s="8"/>
      <c r="C8" s="9"/>
      <c r="D8" s="9"/>
    </row>
    <row r="9" spans="1:4" ht="12.75">
      <c r="A9" s="10" t="s">
        <v>3</v>
      </c>
      <c r="B9" s="11">
        <v>13</v>
      </c>
      <c r="C9" s="12">
        <v>194</v>
      </c>
      <c r="D9" s="12">
        <v>284</v>
      </c>
    </row>
    <row r="10" spans="1:4" ht="12.75">
      <c r="A10" s="10" t="s">
        <v>4</v>
      </c>
      <c r="B10" s="11">
        <v>14</v>
      </c>
      <c r="C10" s="12">
        <v>2101</v>
      </c>
      <c r="D10" s="12">
        <v>3868</v>
      </c>
    </row>
    <row r="11" spans="1:4" ht="12.75">
      <c r="A11" s="7"/>
      <c r="B11" s="8"/>
      <c r="C11" s="12"/>
      <c r="D11" s="12"/>
    </row>
    <row r="12" spans="1:4" ht="12.75">
      <c r="A12" s="7" t="s">
        <v>5</v>
      </c>
      <c r="B12" s="8"/>
      <c r="C12" s="12"/>
      <c r="D12" s="12"/>
    </row>
    <row r="13" spans="1:4" ht="26.25">
      <c r="A13" s="13" t="s">
        <v>6</v>
      </c>
      <c r="B13" s="8"/>
      <c r="C13" s="12">
        <v>79400</v>
      </c>
      <c r="D13" s="12">
        <v>148</v>
      </c>
    </row>
    <row r="14" spans="1:4" ht="12.75">
      <c r="A14" s="14" t="s">
        <v>7</v>
      </c>
      <c r="B14" s="11">
        <v>15</v>
      </c>
      <c r="C14" s="15">
        <v>159</v>
      </c>
      <c r="D14" s="15">
        <v>148</v>
      </c>
    </row>
    <row r="15" spans="1:4" ht="12.75">
      <c r="A15" s="16" t="s">
        <v>8</v>
      </c>
      <c r="B15" s="11">
        <v>15</v>
      </c>
      <c r="C15" s="15">
        <v>79241</v>
      </c>
      <c r="D15" s="15">
        <v>0</v>
      </c>
    </row>
    <row r="16" spans="1:4" ht="39">
      <c r="A16" s="13" t="s">
        <v>9</v>
      </c>
      <c r="B16" s="11"/>
      <c r="C16" s="12">
        <v>62541</v>
      </c>
      <c r="D16" s="12">
        <v>72009</v>
      </c>
    </row>
    <row r="17" spans="1:4" ht="12.75">
      <c r="A17" s="18" t="s">
        <v>10</v>
      </c>
      <c r="B17" s="11">
        <v>16</v>
      </c>
      <c r="C17" s="15">
        <v>62541</v>
      </c>
      <c r="D17" s="15">
        <v>72009</v>
      </c>
    </row>
    <row r="18" spans="1:4" ht="12.75">
      <c r="A18" s="13" t="s">
        <v>11</v>
      </c>
      <c r="B18" s="11">
        <v>11</v>
      </c>
      <c r="C18" s="12">
        <v>0</v>
      </c>
      <c r="D18" s="12">
        <v>321</v>
      </c>
    </row>
    <row r="19" spans="1:4" ht="12.75">
      <c r="A19" s="13" t="s">
        <v>12</v>
      </c>
      <c r="B19" s="11"/>
      <c r="C19" s="12">
        <v>240</v>
      </c>
      <c r="D19" s="12">
        <v>1066</v>
      </c>
    </row>
    <row r="20" spans="1:4" ht="26.25">
      <c r="A20" s="13" t="s">
        <v>13</v>
      </c>
      <c r="B20" s="19">
        <v>17</v>
      </c>
      <c r="C20" s="12">
        <v>0</v>
      </c>
      <c r="D20" s="12">
        <v>7380</v>
      </c>
    </row>
    <row r="21" spans="1:4" ht="26.25">
      <c r="A21" s="13" t="s">
        <v>14</v>
      </c>
      <c r="B21" s="19">
        <v>18</v>
      </c>
      <c r="C21" s="12">
        <v>43203</v>
      </c>
      <c r="D21" s="12">
        <v>50816</v>
      </c>
    </row>
    <row r="22" spans="1:4" ht="12.75">
      <c r="A22" s="13" t="s">
        <v>15</v>
      </c>
      <c r="B22" s="11">
        <v>11</v>
      </c>
      <c r="C22" s="12">
        <v>45</v>
      </c>
      <c r="D22" s="12">
        <v>393</v>
      </c>
    </row>
    <row r="23" spans="1:4" ht="13.5" thickBot="1">
      <c r="A23" s="13" t="s">
        <v>16</v>
      </c>
      <c r="B23" s="11">
        <v>19</v>
      </c>
      <c r="C23" s="20">
        <v>2674</v>
      </c>
      <c r="D23" s="20">
        <v>73907</v>
      </c>
    </row>
    <row r="24" spans="1:4" ht="13.5" thickBot="1">
      <c r="A24" s="21" t="s">
        <v>17</v>
      </c>
      <c r="B24" s="8"/>
      <c r="C24" s="22">
        <v>190398</v>
      </c>
      <c r="D24" s="22">
        <v>210192</v>
      </c>
    </row>
    <row r="25" spans="1:4" ht="13.5" thickTop="1">
      <c r="A25" s="13"/>
      <c r="B25" s="8"/>
      <c r="C25" s="23"/>
      <c r="D25" s="23"/>
    </row>
    <row r="26" spans="1:4" ht="12.75">
      <c r="A26" s="21" t="s">
        <v>18</v>
      </c>
      <c r="B26" s="5"/>
      <c r="C26" s="9"/>
      <c r="D26" s="9"/>
    </row>
    <row r="27" spans="1:4" ht="12.75">
      <c r="A27" s="13" t="s">
        <v>19</v>
      </c>
      <c r="B27" s="24">
        <v>22</v>
      </c>
      <c r="C27" s="23">
        <v>120000</v>
      </c>
      <c r="D27" s="23">
        <v>120000</v>
      </c>
    </row>
    <row r="28" spans="1:4" ht="12.75">
      <c r="A28" s="13" t="s">
        <v>20</v>
      </c>
      <c r="B28" s="24">
        <v>22</v>
      </c>
      <c r="C28" s="23">
        <v>11168</v>
      </c>
      <c r="D28" s="23">
        <v>11168</v>
      </c>
    </row>
    <row r="29" spans="1:4" ht="39">
      <c r="A29" s="13" t="s">
        <v>21</v>
      </c>
      <c r="B29" s="19">
        <v>12</v>
      </c>
      <c r="C29" s="12">
        <v>2330</v>
      </c>
      <c r="D29" s="12">
        <v>-399</v>
      </c>
    </row>
    <row r="30" spans="1:4" ht="13.5" thickBot="1">
      <c r="A30" s="13" t="s">
        <v>22</v>
      </c>
      <c r="B30" s="11"/>
      <c r="C30" s="20">
        <v>11672</v>
      </c>
      <c r="D30" s="20">
        <v>7678</v>
      </c>
    </row>
    <row r="31" spans="1:4" ht="13.5" thickBot="1">
      <c r="A31" s="21" t="s">
        <v>23</v>
      </c>
      <c r="B31" s="11"/>
      <c r="C31" s="22">
        <v>145170</v>
      </c>
      <c r="D31" s="22">
        <v>138447</v>
      </c>
    </row>
    <row r="32" spans="1:4" ht="13.5" thickTop="1">
      <c r="A32" s="13"/>
      <c r="B32" s="11"/>
      <c r="C32" s="23"/>
      <c r="D32" s="23"/>
    </row>
    <row r="33" spans="1:4" ht="12.75">
      <c r="A33" s="21" t="s">
        <v>24</v>
      </c>
      <c r="B33" s="11"/>
      <c r="C33" s="9"/>
      <c r="D33" s="9"/>
    </row>
    <row r="34" spans="1:4" ht="26.25">
      <c r="A34" s="25" t="s">
        <v>25</v>
      </c>
      <c r="B34" s="19"/>
      <c r="C34" s="12">
        <v>111</v>
      </c>
      <c r="D34" s="12">
        <v>109</v>
      </c>
    </row>
    <row r="35" spans="1:4" ht="12.75">
      <c r="A35" s="16" t="s">
        <v>26</v>
      </c>
      <c r="B35" s="26"/>
      <c r="C35" s="27">
        <v>111</v>
      </c>
      <c r="D35" s="27">
        <v>109</v>
      </c>
    </row>
    <row r="36" spans="1:4" ht="12.75">
      <c r="A36" s="13" t="s">
        <v>27</v>
      </c>
      <c r="B36" s="11">
        <v>20</v>
      </c>
      <c r="C36" s="23">
        <v>0</v>
      </c>
      <c r="D36" s="23">
        <v>19158</v>
      </c>
    </row>
    <row r="37" spans="1:4" ht="26.25">
      <c r="A37" s="13" t="s">
        <v>28</v>
      </c>
      <c r="B37" s="19">
        <v>18</v>
      </c>
      <c r="C37" s="12">
        <v>43717</v>
      </c>
      <c r="D37" s="12">
        <v>51084</v>
      </c>
    </row>
    <row r="38" spans="1:4" ht="12.75">
      <c r="A38" s="13" t="s">
        <v>29</v>
      </c>
      <c r="B38" s="11">
        <v>21</v>
      </c>
      <c r="C38" s="23">
        <v>1210</v>
      </c>
      <c r="D38" s="23">
        <v>1212</v>
      </c>
    </row>
    <row r="39" spans="1:4" ht="12.75">
      <c r="A39" s="13" t="s">
        <v>30</v>
      </c>
      <c r="B39" s="11">
        <v>11</v>
      </c>
      <c r="C39" s="23">
        <v>109</v>
      </c>
      <c r="D39" s="23">
        <v>182</v>
      </c>
    </row>
    <row r="40" spans="1:4" ht="13.5" thickBot="1">
      <c r="A40" s="13" t="s">
        <v>31</v>
      </c>
      <c r="B40" s="11">
        <v>11</v>
      </c>
      <c r="C40" s="23">
        <v>81</v>
      </c>
      <c r="D40" s="23">
        <v>0</v>
      </c>
    </row>
    <row r="41" spans="1:4" ht="13.5" thickBot="1">
      <c r="A41" s="21" t="s">
        <v>32</v>
      </c>
      <c r="B41" s="11"/>
      <c r="C41" s="28">
        <v>45228</v>
      </c>
      <c r="D41" s="28">
        <v>71745</v>
      </c>
    </row>
    <row r="42" spans="1:4" ht="13.5" thickBot="1">
      <c r="A42" s="21" t="s">
        <v>33</v>
      </c>
      <c r="B42" s="11"/>
      <c r="C42" s="22">
        <v>190398</v>
      </c>
      <c r="D42" s="22">
        <v>210192</v>
      </c>
    </row>
    <row r="43" spans="1:4" ht="13.5" thickTop="1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ht="13.5">
      <c r="A45" s="112" t="s">
        <v>116</v>
      </c>
    </row>
    <row r="46" ht="12.75">
      <c r="A46" s="113" t="s">
        <v>117</v>
      </c>
    </row>
    <row r="47" ht="13.5">
      <c r="A47" s="114"/>
    </row>
    <row r="48" ht="13.5">
      <c r="A48" s="114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2">
      <selection activeCell="C32" sqref="C32"/>
    </sheetView>
  </sheetViews>
  <sheetFormatPr defaultColWidth="9.140625" defaultRowHeight="15"/>
  <cols>
    <col min="1" max="1" width="61.8515625" style="3" customWidth="1"/>
    <col min="2" max="2" width="7.8515625" style="3" customWidth="1"/>
    <col min="3" max="3" width="12.8515625" style="3" customWidth="1"/>
    <col min="4" max="4" width="12.8515625" style="17" customWidth="1"/>
    <col min="5" max="7" width="38.8515625" style="3" customWidth="1"/>
    <col min="8" max="16384" width="9.140625" style="3" customWidth="1"/>
  </cols>
  <sheetData>
    <row r="1" ht="26.25">
      <c r="A1" s="78" t="s">
        <v>110</v>
      </c>
    </row>
    <row r="2" spans="1:4" ht="12.75">
      <c r="A2" s="1"/>
      <c r="B2" s="1"/>
      <c r="C2" s="1"/>
      <c r="D2" s="2"/>
    </row>
    <row r="3" spans="1:4" ht="26.25">
      <c r="A3" s="78" t="s">
        <v>112</v>
      </c>
      <c r="B3" s="1"/>
      <c r="C3" s="1"/>
      <c r="D3" s="2"/>
    </row>
    <row r="4" spans="1:4" ht="13.5" thickBot="1">
      <c r="A4" s="79"/>
      <c r="B4" s="80"/>
      <c r="C4" s="30">
        <v>2019</v>
      </c>
      <c r="D4" s="30">
        <v>2018</v>
      </c>
    </row>
    <row r="5" spans="1:4" ht="12.75">
      <c r="A5" s="8"/>
      <c r="B5" s="32" t="s">
        <v>0</v>
      </c>
      <c r="C5" s="33" t="s">
        <v>1</v>
      </c>
      <c r="D5" s="33" t="s">
        <v>1</v>
      </c>
    </row>
    <row r="6" spans="1:4" ht="12.75">
      <c r="A6" s="8"/>
      <c r="B6" s="32"/>
      <c r="C6" s="35"/>
      <c r="D6" s="35"/>
    </row>
    <row r="7" spans="1:4" ht="13.5" thickBot="1">
      <c r="A7" s="81" t="s">
        <v>34</v>
      </c>
      <c r="B7" s="24">
        <v>3</v>
      </c>
      <c r="C7" s="82">
        <v>14430</v>
      </c>
      <c r="D7" s="82">
        <v>45367</v>
      </c>
    </row>
    <row r="8" spans="1:4" ht="12.75">
      <c r="A8" s="83" t="s">
        <v>35</v>
      </c>
      <c r="B8" s="24"/>
      <c r="C8" s="84">
        <v>14430</v>
      </c>
      <c r="D8" s="84">
        <v>45367</v>
      </c>
    </row>
    <row r="9" spans="2:3" ht="12.75">
      <c r="B9" s="24"/>
      <c r="C9" s="17"/>
    </row>
    <row r="10" spans="1:4" ht="12.75">
      <c r="A10" s="81" t="s">
        <v>36</v>
      </c>
      <c r="B10" s="24">
        <v>4</v>
      </c>
      <c r="C10" s="85">
        <v>-17426</v>
      </c>
      <c r="D10" s="85">
        <v>-43325</v>
      </c>
    </row>
    <row r="11" spans="1:4" ht="13.5" thickBot="1">
      <c r="A11" s="81" t="s">
        <v>37</v>
      </c>
      <c r="B11" s="24">
        <v>4</v>
      </c>
      <c r="C11" s="82">
        <v>5028</v>
      </c>
      <c r="D11" s="82">
        <v>-1629</v>
      </c>
    </row>
    <row r="12" spans="1:4" ht="12.75">
      <c r="A12" s="83" t="s">
        <v>38</v>
      </c>
      <c r="B12" s="24"/>
      <c r="C12" s="84">
        <v>-12398</v>
      </c>
      <c r="D12" s="84">
        <v>-44954</v>
      </c>
    </row>
    <row r="13" spans="2:3" ht="12.75">
      <c r="B13" s="24"/>
      <c r="C13" s="17"/>
    </row>
    <row r="14" spans="1:4" ht="12.75">
      <c r="A14" s="81" t="s">
        <v>39</v>
      </c>
      <c r="B14" s="24">
        <v>5</v>
      </c>
      <c r="C14" s="85">
        <v>0</v>
      </c>
      <c r="D14" s="85">
        <v>-5104</v>
      </c>
    </row>
    <row r="15" spans="1:4" ht="13.5" thickBot="1">
      <c r="A15" s="81" t="s">
        <v>40</v>
      </c>
      <c r="B15" s="24">
        <v>5</v>
      </c>
      <c r="C15" s="82">
        <v>-437</v>
      </c>
      <c r="D15" s="82">
        <v>-645</v>
      </c>
    </row>
    <row r="16" spans="1:4" ht="12.75">
      <c r="A16" s="83" t="s">
        <v>41</v>
      </c>
      <c r="B16" s="24"/>
      <c r="C16" s="84">
        <v>1595</v>
      </c>
      <c r="D16" s="84">
        <v>-5336</v>
      </c>
    </row>
    <row r="17" spans="2:3" ht="12.75">
      <c r="B17" s="24"/>
      <c r="C17" s="17"/>
    </row>
    <row r="18" spans="1:4" ht="12.75">
      <c r="A18" s="3" t="s">
        <v>42</v>
      </c>
      <c r="B18" s="24"/>
      <c r="C18" s="17">
        <v>10430</v>
      </c>
      <c r="D18" s="17">
        <v>10822</v>
      </c>
    </row>
    <row r="19" spans="1:4" ht="12.75">
      <c r="A19" s="18" t="s">
        <v>43</v>
      </c>
      <c r="B19" s="24">
        <v>6</v>
      </c>
      <c r="C19" s="86">
        <v>10621</v>
      </c>
      <c r="D19" s="86">
        <v>10913</v>
      </c>
    </row>
    <row r="20" spans="1:4" ht="26.25">
      <c r="A20" s="87" t="s">
        <v>44</v>
      </c>
      <c r="B20" s="37">
        <v>6</v>
      </c>
      <c r="C20" s="86">
        <v>-183</v>
      </c>
      <c r="D20" s="86">
        <v>-91</v>
      </c>
    </row>
    <row r="21" spans="1:4" ht="12.75">
      <c r="A21" s="87" t="s">
        <v>45</v>
      </c>
      <c r="B21" s="24">
        <v>7</v>
      </c>
      <c r="C21" s="86">
        <v>-8</v>
      </c>
      <c r="D21" s="86">
        <v>0</v>
      </c>
    </row>
    <row r="22" spans="1:4" ht="26.25">
      <c r="A22" s="81" t="s">
        <v>46</v>
      </c>
      <c r="B22" s="24">
        <v>8</v>
      </c>
      <c r="C22" s="85">
        <v>31238</v>
      </c>
      <c r="D22" s="85">
        <v>29605</v>
      </c>
    </row>
    <row r="23" spans="1:4" ht="12.75">
      <c r="A23" s="81" t="s">
        <v>47</v>
      </c>
      <c r="B23" s="24"/>
      <c r="C23" s="85">
        <v>504</v>
      </c>
      <c r="D23" s="85">
        <v>17</v>
      </c>
    </row>
    <row r="24" spans="1:4" ht="12.75">
      <c r="A24" s="81" t="s">
        <v>48</v>
      </c>
      <c r="B24" s="38">
        <v>9.1</v>
      </c>
      <c r="C24" s="85">
        <v>-39235</v>
      </c>
      <c r="D24" s="85">
        <v>-34616</v>
      </c>
    </row>
    <row r="25" spans="1:4" ht="12.75">
      <c r="A25" s="81" t="s">
        <v>49</v>
      </c>
      <c r="B25" s="24"/>
      <c r="C25" s="85">
        <v>-20</v>
      </c>
      <c r="D25" s="85">
        <v>-5</v>
      </c>
    </row>
    <row r="26" spans="1:4" ht="12.75">
      <c r="A26" s="25"/>
      <c r="B26" s="24"/>
      <c r="C26" s="88"/>
      <c r="D26" s="88"/>
    </row>
    <row r="27" spans="1:4" ht="27" thickBot="1">
      <c r="A27" s="81" t="s">
        <v>50</v>
      </c>
      <c r="B27" s="24"/>
      <c r="C27" s="82">
        <v>4512</v>
      </c>
      <c r="D27" s="82">
        <v>487</v>
      </c>
    </row>
    <row r="28" spans="1:4" ht="12.75">
      <c r="A28" s="83" t="s">
        <v>51</v>
      </c>
      <c r="B28" s="24"/>
      <c r="C28" s="84">
        <v>4512</v>
      </c>
      <c r="D28" s="84">
        <v>487</v>
      </c>
    </row>
    <row r="29" spans="1:4" ht="12.75">
      <c r="A29" s="25"/>
      <c r="B29" s="24"/>
      <c r="C29" s="88"/>
      <c r="D29" s="88"/>
    </row>
    <row r="30" spans="1:4" ht="13.5" thickBot="1">
      <c r="A30" s="81" t="s">
        <v>52</v>
      </c>
      <c r="B30" s="24">
        <v>11</v>
      </c>
      <c r="C30" s="89">
        <v>-518</v>
      </c>
      <c r="D30" s="89">
        <v>-377</v>
      </c>
    </row>
    <row r="31" spans="1:4" ht="13.5" thickTop="1">
      <c r="A31" s="83" t="s">
        <v>53</v>
      </c>
      <c r="B31" s="83"/>
      <c r="C31" s="90">
        <v>3994</v>
      </c>
      <c r="D31" s="90">
        <v>110</v>
      </c>
    </row>
    <row r="32" spans="1:4" ht="12.75">
      <c r="A32" s="81" t="s">
        <v>54</v>
      </c>
      <c r="B32" s="81"/>
      <c r="C32" s="81">
        <v>1276</v>
      </c>
      <c r="D32" s="81">
        <v>-4269</v>
      </c>
    </row>
    <row r="33" spans="1:4" ht="12.75">
      <c r="A33" s="81" t="s">
        <v>55</v>
      </c>
      <c r="B33" s="81"/>
      <c r="C33" s="81">
        <v>2718</v>
      </c>
      <c r="D33" s="81">
        <v>4379</v>
      </c>
    </row>
    <row r="34" ht="12.75">
      <c r="C34" s="17"/>
    </row>
    <row r="35" spans="1:4" ht="12.75">
      <c r="A35" s="83" t="s">
        <v>56</v>
      </c>
      <c r="B35" s="81"/>
      <c r="C35" s="85"/>
      <c r="D35" s="85"/>
    </row>
    <row r="36" spans="1:4" ht="13.5" thickBot="1">
      <c r="A36" s="81" t="s">
        <v>57</v>
      </c>
      <c r="B36" s="81"/>
      <c r="C36" s="91">
        <v>3994</v>
      </c>
      <c r="D36" s="91">
        <v>110</v>
      </c>
    </row>
    <row r="37" spans="1:4" ht="13.5" thickTop="1">
      <c r="A37" s="81"/>
      <c r="B37" s="81"/>
      <c r="C37" s="85"/>
      <c r="D37" s="85"/>
    </row>
    <row r="38" ht="12.75">
      <c r="C38" s="17"/>
    </row>
    <row r="39" spans="1:4" ht="13.5">
      <c r="A39" s="112" t="s">
        <v>116</v>
      </c>
      <c r="C39" s="29"/>
      <c r="D39" s="29"/>
    </row>
    <row r="40" ht="12.75">
      <c r="A40" s="113" t="s">
        <v>117</v>
      </c>
    </row>
    <row r="41" ht="13.5">
      <c r="A41" s="114"/>
    </row>
    <row r="42" ht="13.5">
      <c r="A42" s="114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2.421875" style="3" customWidth="1"/>
    <col min="2" max="2" width="6.57421875" style="3" customWidth="1"/>
    <col min="3" max="3" width="10.28125" style="3" customWidth="1"/>
    <col min="4" max="4" width="11.00390625" style="3" customWidth="1"/>
    <col min="5" max="5" width="11.00390625" style="3" hidden="1" customWidth="1"/>
    <col min="6" max="6" width="15.00390625" style="3" hidden="1" customWidth="1"/>
    <col min="7" max="7" width="15.140625" style="3" hidden="1" customWidth="1"/>
    <col min="8" max="16384" width="9.140625" style="3" customWidth="1"/>
  </cols>
  <sheetData>
    <row r="1" ht="39">
      <c r="A1" s="78" t="s">
        <v>110</v>
      </c>
    </row>
    <row r="3" ht="26.25">
      <c r="A3" s="78" t="s">
        <v>113</v>
      </c>
    </row>
    <row r="4" ht="12.75">
      <c r="E4" s="39"/>
    </row>
    <row r="5" spans="1:7" ht="13.5" thickBot="1">
      <c r="A5" s="40"/>
      <c r="C5" s="31">
        <v>2019</v>
      </c>
      <c r="D5" s="31">
        <v>2018</v>
      </c>
      <c r="E5" s="31">
        <v>2017</v>
      </c>
      <c r="F5" s="31">
        <v>2016</v>
      </c>
      <c r="G5" s="31">
        <v>2015</v>
      </c>
    </row>
    <row r="6" spans="2:7" ht="12.75">
      <c r="B6" s="32" t="s">
        <v>0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</row>
    <row r="7" spans="2:7" ht="12.75">
      <c r="B7" s="32"/>
      <c r="C7" s="36"/>
      <c r="D7" s="36"/>
      <c r="E7" s="36"/>
      <c r="F7" s="36"/>
      <c r="G7" s="36"/>
    </row>
    <row r="8" spans="1:7" ht="13.5" thickBot="1">
      <c r="A8" s="41" t="s">
        <v>58</v>
      </c>
      <c r="B8" s="41"/>
      <c r="C8" s="42">
        <v>3994</v>
      </c>
      <c r="D8" s="42">
        <v>110</v>
      </c>
      <c r="E8" s="42" t="e">
        <f>'ОПиУ 2019'!#REF!</f>
        <v>#REF!</v>
      </c>
      <c r="F8" s="42" t="e">
        <f>'ОПиУ 2019'!#REF!</f>
        <v>#REF!</v>
      </c>
      <c r="G8" s="42">
        <v>1552</v>
      </c>
    </row>
    <row r="9" spans="1:7" ht="13.5" thickTop="1">
      <c r="A9" s="43" t="s">
        <v>59</v>
      </c>
      <c r="B9" s="43"/>
      <c r="C9" s="44"/>
      <c r="D9" s="44"/>
      <c r="E9" s="44"/>
      <c r="F9" s="44"/>
      <c r="G9" s="44"/>
    </row>
    <row r="10" spans="1:7" ht="26.25">
      <c r="A10" s="45" t="s">
        <v>60</v>
      </c>
      <c r="B10" s="46">
        <v>12</v>
      </c>
      <c r="C10" s="47">
        <v>3412</v>
      </c>
      <c r="D10" s="48">
        <v>-1683</v>
      </c>
      <c r="E10" s="48" t="e">
        <f>ROUND(('ОФП 2019'!#REF!-'ОФП 2019'!#REF!)/0.8,)</f>
        <v>#REF!</v>
      </c>
      <c r="F10" s="48">
        <f>'[1]Conv 2016'!E72</f>
        <v>-1659.9342800000013</v>
      </c>
      <c r="G10" s="48">
        <v>4721</v>
      </c>
    </row>
    <row r="11" spans="1:7" ht="26.25">
      <c r="A11" s="45" t="s">
        <v>61</v>
      </c>
      <c r="B11" s="46"/>
      <c r="C11" s="47">
        <v>-683</v>
      </c>
      <c r="D11" s="48">
        <v>337</v>
      </c>
      <c r="E11" s="48" t="e">
        <f>'ОФП 2019'!#REF!-'ОФП 2019'!#REF!-E10</f>
        <v>#REF!</v>
      </c>
      <c r="F11" s="48">
        <f>'[1]Conv 2016'!L72</f>
        <v>331.9868560000003</v>
      </c>
      <c r="G11" s="48">
        <v>-944</v>
      </c>
    </row>
    <row r="12" spans="1:7" ht="27" thickBot="1">
      <c r="A12" s="43" t="s">
        <v>62</v>
      </c>
      <c r="B12" s="43"/>
      <c r="C12" s="49">
        <v>2729</v>
      </c>
      <c r="D12" s="50">
        <v>-1346</v>
      </c>
      <c r="E12" s="50" t="e">
        <f>E10+E11</f>
        <v>#REF!</v>
      </c>
      <c r="F12" s="50">
        <f>F10+F11</f>
        <v>-1327.947424000001</v>
      </c>
      <c r="G12" s="50">
        <f>G10+G11</f>
        <v>3777</v>
      </c>
    </row>
    <row r="13" spans="1:7" ht="27" thickBot="1">
      <c r="A13" s="43" t="s">
        <v>63</v>
      </c>
      <c r="B13" s="43"/>
      <c r="C13" s="51">
        <v>6723</v>
      </c>
      <c r="D13" s="42">
        <v>-1236</v>
      </c>
      <c r="E13" s="42" t="e">
        <f>E8+E12</f>
        <v>#REF!</v>
      </c>
      <c r="F13" s="42" t="e">
        <f>F8+F12</f>
        <v>#REF!</v>
      </c>
      <c r="G13" s="42">
        <f>G8+G12</f>
        <v>5329</v>
      </c>
    </row>
    <row r="14" spans="1:7" ht="13.5" thickTop="1">
      <c r="A14" s="87" t="s">
        <v>54</v>
      </c>
      <c r="B14" s="87"/>
      <c r="C14" s="87">
        <v>1276</v>
      </c>
      <c r="D14" s="87">
        <v>-4269</v>
      </c>
      <c r="E14" s="52"/>
      <c r="F14" s="52"/>
      <c r="G14" s="52"/>
    </row>
    <row r="15" spans="1:7" ht="26.25">
      <c r="A15" s="87" t="s">
        <v>55</v>
      </c>
      <c r="B15" s="87"/>
      <c r="C15" s="87">
        <v>5447</v>
      </c>
      <c r="D15" s="87">
        <v>3033</v>
      </c>
      <c r="E15" s="52"/>
      <c r="F15" s="52"/>
      <c r="G15" s="52"/>
    </row>
    <row r="16" spans="1:7" ht="12.75">
      <c r="A16" s="53"/>
      <c r="B16" s="53"/>
      <c r="C16" s="54"/>
      <c r="D16" s="55"/>
      <c r="E16" s="55"/>
      <c r="F16" s="55"/>
      <c r="G16" s="55"/>
    </row>
    <row r="17" spans="1:3" ht="12.75">
      <c r="A17" s="43" t="s">
        <v>64</v>
      </c>
      <c r="B17" s="43"/>
      <c r="C17" s="17"/>
    </row>
    <row r="18" spans="1:7" ht="12.75">
      <c r="A18" s="45" t="s">
        <v>65</v>
      </c>
      <c r="B18" s="45"/>
      <c r="C18" s="56">
        <v>6723</v>
      </c>
      <c r="D18" s="57">
        <v>-1236</v>
      </c>
      <c r="E18" s="57" t="e">
        <f>E13</f>
        <v>#REF!</v>
      </c>
      <c r="F18" s="57" t="e">
        <f>F13</f>
        <v>#REF!</v>
      </c>
      <c r="G18" s="57">
        <f>G13</f>
        <v>5329</v>
      </c>
    </row>
    <row r="19" spans="1:6" ht="12.75">
      <c r="A19" s="45" t="s">
        <v>66</v>
      </c>
      <c r="B19" s="45"/>
      <c r="C19" s="58"/>
      <c r="D19" s="45"/>
      <c r="E19" s="58"/>
      <c r="F19" s="45"/>
    </row>
    <row r="20" spans="3:5" ht="12.75">
      <c r="C20" s="17"/>
      <c r="E20" s="17"/>
    </row>
    <row r="22" ht="13.5">
      <c r="A22" s="112" t="s">
        <v>116</v>
      </c>
    </row>
    <row r="23" ht="12.75">
      <c r="A23" s="113" t="s">
        <v>117</v>
      </c>
    </row>
    <row r="24" ht="13.5">
      <c r="A24" s="114"/>
    </row>
    <row r="25" ht="13.5">
      <c r="A25" s="11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6.8515625" style="59" customWidth="1"/>
    <col min="2" max="2" width="5.421875" style="59" bestFit="1" customWidth="1"/>
    <col min="3" max="3" width="12.7109375" style="59" customWidth="1"/>
    <col min="4" max="4" width="16.00390625" style="59" customWidth="1"/>
    <col min="5" max="5" width="20.7109375" style="59" customWidth="1"/>
    <col min="6" max="6" width="21.140625" style="59" customWidth="1"/>
    <col min="7" max="7" width="16.00390625" style="59" customWidth="1"/>
    <col min="8" max="16384" width="9.140625" style="60" customWidth="1"/>
  </cols>
  <sheetData>
    <row r="1" spans="1:7" ht="33.75">
      <c r="A1" s="77" t="s">
        <v>110</v>
      </c>
      <c r="B1" s="61"/>
      <c r="C1" s="61"/>
      <c r="D1" s="76"/>
      <c r="E1" s="76"/>
      <c r="F1" s="61"/>
      <c r="G1" s="61"/>
    </row>
    <row r="2" spans="1:7" ht="14.25">
      <c r="A2" s="77"/>
      <c r="B2" s="61"/>
      <c r="C2" s="61"/>
      <c r="D2" s="76"/>
      <c r="E2" s="76"/>
      <c r="F2" s="61"/>
      <c r="G2" s="61"/>
    </row>
    <row r="3" spans="1:7" ht="22.5">
      <c r="A3" s="77" t="s">
        <v>114</v>
      </c>
      <c r="B3" s="61"/>
      <c r="C3" s="61"/>
      <c r="D3" s="76"/>
      <c r="E3" s="76"/>
      <c r="F3" s="61"/>
      <c r="G3" s="61"/>
    </row>
    <row r="5" spans="1:7" ht="40.5" thickBot="1">
      <c r="A5" s="62"/>
      <c r="B5" s="63" t="s">
        <v>0</v>
      </c>
      <c r="C5" s="64" t="s">
        <v>19</v>
      </c>
      <c r="D5" s="64" t="s">
        <v>74</v>
      </c>
      <c r="E5" s="64" t="s">
        <v>67</v>
      </c>
      <c r="F5" s="64" t="s">
        <v>68</v>
      </c>
      <c r="G5" s="64" t="s">
        <v>69</v>
      </c>
    </row>
    <row r="6" spans="1:7" ht="14.25">
      <c r="A6" s="54"/>
      <c r="B6" s="54"/>
      <c r="C6" s="65" t="s">
        <v>70</v>
      </c>
      <c r="D6" s="65" t="s">
        <v>70</v>
      </c>
      <c r="E6" s="65" t="s">
        <v>70</v>
      </c>
      <c r="F6" s="65" t="s">
        <v>70</v>
      </c>
      <c r="G6" s="65" t="s">
        <v>70</v>
      </c>
    </row>
    <row r="7" spans="1:7" ht="14.25">
      <c r="A7" s="66" t="s">
        <v>76</v>
      </c>
      <c r="B7" s="66"/>
      <c r="C7" s="67">
        <v>120000</v>
      </c>
      <c r="D7" s="67">
        <v>11168</v>
      </c>
      <c r="E7" s="67">
        <v>7567.893</v>
      </c>
      <c r="F7" s="67">
        <v>947.0525759999989</v>
      </c>
      <c r="G7" s="67">
        <v>139682.945576</v>
      </c>
    </row>
    <row r="8" spans="1:7" ht="14.25">
      <c r="A8" s="70" t="s">
        <v>71</v>
      </c>
      <c r="B8" s="70"/>
      <c r="C8" s="71"/>
      <c r="D8" s="71"/>
      <c r="E8" s="71">
        <v>110</v>
      </c>
      <c r="F8" s="71"/>
      <c r="G8" s="71">
        <v>110</v>
      </c>
    </row>
    <row r="9" spans="1:7" ht="14.25">
      <c r="A9" s="70" t="s">
        <v>72</v>
      </c>
      <c r="B9" s="70">
        <v>12</v>
      </c>
      <c r="C9" s="71"/>
      <c r="D9" s="71"/>
      <c r="E9" s="71"/>
      <c r="F9" s="71">
        <v>-1346</v>
      </c>
      <c r="G9" s="71">
        <v>-1346</v>
      </c>
    </row>
    <row r="10" spans="1:7" ht="14.25">
      <c r="A10" s="69" t="s">
        <v>73</v>
      </c>
      <c r="B10" s="66"/>
      <c r="C10" s="68"/>
      <c r="D10" s="68"/>
      <c r="E10" s="68">
        <v>110</v>
      </c>
      <c r="F10" s="68">
        <v>-1346</v>
      </c>
      <c r="G10" s="68">
        <v>-1236</v>
      </c>
    </row>
    <row r="11" spans="1:7" ht="15" thickBot="1">
      <c r="A11" s="66" t="s">
        <v>75</v>
      </c>
      <c r="B11" s="69"/>
      <c r="C11" s="72">
        <v>120000</v>
      </c>
      <c r="D11" s="72">
        <v>11168</v>
      </c>
      <c r="E11" s="72">
        <v>7677.893</v>
      </c>
      <c r="F11" s="72">
        <v>-398.9474240000011</v>
      </c>
      <c r="G11" s="72">
        <v>138446.945576</v>
      </c>
    </row>
    <row r="12" spans="1:7" ht="15" thickTop="1">
      <c r="A12" s="70" t="s">
        <v>71</v>
      </c>
      <c r="B12" s="70"/>
      <c r="C12" s="73"/>
      <c r="D12" s="71"/>
      <c r="E12" s="71">
        <v>3994</v>
      </c>
      <c r="F12" s="71"/>
      <c r="G12" s="71">
        <v>3994</v>
      </c>
    </row>
    <row r="13" spans="1:7" ht="14.25">
      <c r="A13" s="70" t="s">
        <v>72</v>
      </c>
      <c r="B13" s="70">
        <v>12</v>
      </c>
      <c r="C13" s="71"/>
      <c r="D13" s="71"/>
      <c r="E13" s="71"/>
      <c r="F13" s="71">
        <v>2729</v>
      </c>
      <c r="G13" s="71">
        <v>2729</v>
      </c>
    </row>
    <row r="14" spans="1:7" ht="15" thickBot="1">
      <c r="A14" s="69" t="s">
        <v>73</v>
      </c>
      <c r="B14" s="66"/>
      <c r="C14" s="74"/>
      <c r="D14" s="68"/>
      <c r="E14" s="68">
        <v>3994</v>
      </c>
      <c r="F14" s="68">
        <v>2729</v>
      </c>
      <c r="G14" s="74">
        <v>6723</v>
      </c>
    </row>
    <row r="15" spans="1:7" ht="15" thickBot="1">
      <c r="A15" s="66" t="s">
        <v>77</v>
      </c>
      <c r="B15" s="61"/>
      <c r="C15" s="75">
        <v>120000</v>
      </c>
      <c r="D15" s="75">
        <v>11168</v>
      </c>
      <c r="E15" s="75">
        <v>11671.893</v>
      </c>
      <c r="F15" s="75">
        <v>2330.052575999999</v>
      </c>
      <c r="G15" s="75">
        <v>145169.945576</v>
      </c>
    </row>
    <row r="16" spans="1:7" ht="15" thickTop="1">
      <c r="A16" s="61"/>
      <c r="B16" s="61"/>
      <c r="C16" s="61"/>
      <c r="D16" s="61"/>
      <c r="E16" s="61"/>
      <c r="F16" s="61"/>
      <c r="G16" s="61"/>
    </row>
    <row r="17" spans="1:7" ht="14.25">
      <c r="A17" s="61"/>
      <c r="B17" s="61"/>
      <c r="C17" s="61"/>
      <c r="D17" s="61"/>
      <c r="E17" s="61"/>
      <c r="F17" s="61"/>
      <c r="G17" s="61"/>
    </row>
    <row r="18" spans="1:8" ht="14.25">
      <c r="A18" s="61"/>
      <c r="B18" s="61"/>
      <c r="C18" s="61"/>
      <c r="D18" s="61"/>
      <c r="E18" s="61"/>
      <c r="F18" s="61"/>
      <c r="G18" s="61"/>
      <c r="H18" s="61"/>
    </row>
    <row r="19" spans="1:7" ht="14.25">
      <c r="A19" s="112" t="s">
        <v>116</v>
      </c>
      <c r="B19" s="61"/>
      <c r="C19" s="61"/>
      <c r="D19" s="61"/>
      <c r="E19" s="61"/>
      <c r="F19" s="61"/>
      <c r="G19" s="61"/>
    </row>
    <row r="20" spans="1:7" ht="14.25">
      <c r="A20" s="113" t="s">
        <v>117</v>
      </c>
      <c r="B20" s="61"/>
      <c r="C20" s="61"/>
      <c r="D20" s="61"/>
      <c r="E20" s="61"/>
      <c r="F20" s="61"/>
      <c r="G20" s="61"/>
    </row>
    <row r="21" spans="1:7" ht="14.25">
      <c r="A21" s="114"/>
      <c r="B21" s="61"/>
      <c r="C21" s="61"/>
      <c r="D21" s="61"/>
      <c r="E21" s="61"/>
      <c r="F21" s="61"/>
      <c r="G21" s="61"/>
    </row>
    <row r="22" spans="1:7" ht="14.25">
      <c r="A22" s="114" t="s">
        <v>118</v>
      </c>
      <c r="B22" s="61"/>
      <c r="C22" s="61"/>
      <c r="D22" s="61"/>
      <c r="E22" s="61"/>
      <c r="F22" s="61"/>
      <c r="G22" s="61"/>
    </row>
    <row r="23" spans="1:7" ht="14.25">
      <c r="A23" s="61"/>
      <c r="B23" s="61"/>
      <c r="C23" s="61"/>
      <c r="D23" s="61"/>
      <c r="E23" s="61"/>
      <c r="F23" s="61"/>
      <c r="G23" s="61"/>
    </row>
    <row r="24" spans="1:7" ht="14.25">
      <c r="A24" s="61"/>
      <c r="B24" s="61"/>
      <c r="C24" s="61"/>
      <c r="D24" s="61"/>
      <c r="E24" s="61"/>
      <c r="F24" s="61"/>
      <c r="G24" s="6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9">
      <selection activeCell="C29" sqref="C29"/>
    </sheetView>
  </sheetViews>
  <sheetFormatPr defaultColWidth="9.140625" defaultRowHeight="15"/>
  <cols>
    <col min="1" max="1" width="53.7109375" style="110" customWidth="1"/>
    <col min="2" max="2" width="6.421875" style="110" customWidth="1"/>
    <col min="3" max="3" width="10.421875" style="111" customWidth="1"/>
    <col min="4" max="4" width="10.28125" style="110" customWidth="1"/>
    <col min="5" max="6" width="9.140625" style="94" customWidth="1"/>
    <col min="7" max="7" width="15.421875" style="94" customWidth="1"/>
    <col min="8" max="8" width="17.28125" style="94" customWidth="1"/>
    <col min="9" max="9" width="14.8515625" style="94" customWidth="1"/>
    <col min="10" max="16384" width="9.140625" style="94" customWidth="1"/>
  </cols>
  <sheetData>
    <row r="1" spans="1:4" ht="26.25">
      <c r="A1" s="78" t="s">
        <v>110</v>
      </c>
      <c r="B1" s="92"/>
      <c r="C1" s="93"/>
      <c r="D1" s="92"/>
    </row>
    <row r="2" spans="1:4" ht="13.5">
      <c r="A2" s="78"/>
      <c r="B2" s="92"/>
      <c r="C2" s="93"/>
      <c r="D2" s="92"/>
    </row>
    <row r="3" spans="1:4" ht="26.25">
      <c r="A3" s="78" t="s">
        <v>115</v>
      </c>
      <c r="B3" s="92"/>
      <c r="C3" s="93"/>
      <c r="D3" s="93"/>
    </row>
    <row r="4" spans="1:4" ht="13.5">
      <c r="A4" s="95"/>
      <c r="B4" s="92"/>
      <c r="C4" s="93"/>
      <c r="D4" s="93"/>
    </row>
    <row r="5" spans="1:4" ht="12.75">
      <c r="A5" s="25"/>
      <c r="B5" s="25"/>
      <c r="C5" s="96">
        <v>2019</v>
      </c>
      <c r="D5" s="97">
        <v>2018</v>
      </c>
    </row>
    <row r="6" spans="1:4" ht="13.5" thickBot="1">
      <c r="A6" s="3"/>
      <c r="B6" s="1" t="s">
        <v>0</v>
      </c>
      <c r="C6" s="98" t="s">
        <v>70</v>
      </c>
      <c r="D6" s="98" t="s">
        <v>70</v>
      </c>
    </row>
    <row r="7" spans="1:4" ht="12.75">
      <c r="A7" s="78" t="s">
        <v>78</v>
      </c>
      <c r="B7" s="78"/>
      <c r="C7" s="99"/>
      <c r="D7" s="99"/>
    </row>
    <row r="8" spans="1:4" ht="12.75">
      <c r="A8" s="100" t="s">
        <v>79</v>
      </c>
      <c r="B8" s="100"/>
      <c r="C8" s="101">
        <v>7680</v>
      </c>
      <c r="D8" s="101">
        <v>35929</v>
      </c>
    </row>
    <row r="9" spans="1:4" ht="12.75">
      <c r="A9" s="100" t="s">
        <v>80</v>
      </c>
      <c r="B9" s="100"/>
      <c r="C9" s="101">
        <v>478</v>
      </c>
      <c r="D9" s="101">
        <v>115</v>
      </c>
    </row>
    <row r="10" spans="1:4" ht="26.25">
      <c r="A10" s="100" t="s">
        <v>81</v>
      </c>
      <c r="B10" s="100"/>
      <c r="C10" s="101">
        <v>3077215</v>
      </c>
      <c r="D10" s="101">
        <v>2790931</v>
      </c>
    </row>
    <row r="11" spans="1:4" ht="26.25" customHeight="1">
      <c r="A11" s="100" t="s">
        <v>82</v>
      </c>
      <c r="B11" s="100"/>
      <c r="C11" s="101">
        <v>31479</v>
      </c>
      <c r="D11" s="101">
        <v>29823</v>
      </c>
    </row>
    <row r="12" spans="1:4" ht="12.75">
      <c r="A12" s="100" t="s">
        <v>83</v>
      </c>
      <c r="B12" s="100"/>
      <c r="C12" s="101">
        <v>221000</v>
      </c>
      <c r="D12" s="101">
        <v>436000</v>
      </c>
    </row>
    <row r="13" spans="1:4" ht="12.75">
      <c r="A13" s="100" t="s">
        <v>84</v>
      </c>
      <c r="B13" s="100"/>
      <c r="C13" s="101">
        <v>4088</v>
      </c>
      <c r="D13" s="101">
        <v>5498</v>
      </c>
    </row>
    <row r="14" spans="1:4" ht="12.75">
      <c r="A14" s="100" t="s">
        <v>85</v>
      </c>
      <c r="B14" s="100"/>
      <c r="C14" s="101">
        <v>2165</v>
      </c>
      <c r="D14" s="101">
        <v>1444</v>
      </c>
    </row>
    <row r="15" spans="1:4" ht="12.75">
      <c r="A15" s="100" t="s">
        <v>86</v>
      </c>
      <c r="B15" s="100"/>
      <c r="C15" s="101">
        <v>-16947</v>
      </c>
      <c r="D15" s="101">
        <v>-43034</v>
      </c>
    </row>
    <row r="16" spans="1:4" ht="12.75">
      <c r="A16" s="100" t="s">
        <v>87</v>
      </c>
      <c r="B16" s="100"/>
      <c r="C16" s="101">
        <v>-7083</v>
      </c>
      <c r="D16" s="101">
        <v>-7922</v>
      </c>
    </row>
    <row r="17" spans="1:4" ht="12.75">
      <c r="A17" s="100" t="s">
        <v>88</v>
      </c>
      <c r="B17" s="100"/>
      <c r="C17" s="101">
        <v>-298000</v>
      </c>
      <c r="D17" s="101">
        <v>-436000</v>
      </c>
    </row>
    <row r="18" spans="1:4" ht="26.25">
      <c r="A18" s="100" t="s">
        <v>89</v>
      </c>
      <c r="B18" s="100"/>
      <c r="C18" s="101">
        <v>-3077119</v>
      </c>
      <c r="D18" s="101">
        <v>-2790927</v>
      </c>
    </row>
    <row r="19" spans="1:4" ht="12.75">
      <c r="A19" s="100" t="s">
        <v>90</v>
      </c>
      <c r="B19" s="100"/>
      <c r="C19" s="101">
        <v>0</v>
      </c>
      <c r="D19" s="101">
        <v>-5068</v>
      </c>
    </row>
    <row r="20" spans="1:4" ht="12.75">
      <c r="A20" s="100" t="s">
        <v>91</v>
      </c>
      <c r="B20" s="100"/>
      <c r="C20" s="101">
        <v>-408</v>
      </c>
      <c r="D20" s="101">
        <v>-603</v>
      </c>
    </row>
    <row r="21" spans="1:4" ht="12.75">
      <c r="A21" s="100" t="s">
        <v>92</v>
      </c>
      <c r="B21" s="100"/>
      <c r="C21" s="101">
        <v>-524</v>
      </c>
      <c r="D21" s="101">
        <v>-651</v>
      </c>
    </row>
    <row r="22" spans="1:4" ht="13.5" thickBot="1">
      <c r="A22" s="100" t="s">
        <v>93</v>
      </c>
      <c r="B22" s="100"/>
      <c r="C22" s="102">
        <v>-30062</v>
      </c>
      <c r="D22" s="102">
        <v>-25807</v>
      </c>
    </row>
    <row r="23" spans="1:4" ht="26.25" customHeight="1" thickBot="1">
      <c r="A23" s="78" t="s">
        <v>94</v>
      </c>
      <c r="B23" s="78"/>
      <c r="C23" s="103">
        <v>-86038</v>
      </c>
      <c r="D23" s="103">
        <v>-10272</v>
      </c>
    </row>
    <row r="24" spans="1:4" ht="13.5" thickTop="1">
      <c r="A24" s="25"/>
      <c r="B24" s="25"/>
      <c r="C24" s="104"/>
      <c r="D24" s="104"/>
    </row>
    <row r="25" spans="1:4" s="105" customFormat="1" ht="12.75">
      <c r="A25" s="78" t="s">
        <v>95</v>
      </c>
      <c r="B25" s="78"/>
      <c r="C25" s="104"/>
      <c r="D25" s="104"/>
    </row>
    <row r="26" spans="1:4" ht="12.75">
      <c r="A26" s="100" t="s">
        <v>96</v>
      </c>
      <c r="B26" s="100"/>
      <c r="C26" s="101">
        <v>26745</v>
      </c>
      <c r="D26" s="101">
        <v>6570</v>
      </c>
    </row>
    <row r="27" spans="1:4" ht="12.75">
      <c r="A27" s="100" t="s">
        <v>97</v>
      </c>
      <c r="B27" s="100"/>
      <c r="C27" s="101">
        <v>0</v>
      </c>
      <c r="D27" s="101">
        <v>19</v>
      </c>
    </row>
    <row r="28" spans="1:4" ht="12.75">
      <c r="A28" s="100" t="s">
        <v>98</v>
      </c>
      <c r="B28" s="100"/>
      <c r="C28" s="101">
        <v>0</v>
      </c>
      <c r="D28" s="101">
        <v>-175</v>
      </c>
    </row>
    <row r="29" spans="1:4" ht="13.5" thickBot="1">
      <c r="A29" s="100" t="s">
        <v>99</v>
      </c>
      <c r="B29" s="100"/>
      <c r="C29" s="102">
        <v>-12000</v>
      </c>
      <c r="D29" s="102">
        <v>-10000</v>
      </c>
    </row>
    <row r="30" spans="1:4" ht="26.25" customHeight="1" thickBot="1">
      <c r="A30" s="78" t="s">
        <v>100</v>
      </c>
      <c r="B30" s="78"/>
      <c r="C30" s="103">
        <v>14745</v>
      </c>
      <c r="D30" s="103">
        <v>-3586</v>
      </c>
    </row>
    <row r="31" spans="1:4" ht="13.5" thickTop="1">
      <c r="A31" s="25"/>
      <c r="B31" s="25"/>
      <c r="C31" s="106"/>
      <c r="D31" s="106"/>
    </row>
    <row r="32" spans="1:4" ht="12.75">
      <c r="A32" s="78" t="s">
        <v>101</v>
      </c>
      <c r="B32" s="78"/>
      <c r="C32" s="107"/>
      <c r="D32" s="107"/>
    </row>
    <row r="33" spans="1:4" ht="12.75">
      <c r="A33" s="100" t="s">
        <v>102</v>
      </c>
      <c r="B33" s="100"/>
      <c r="C33" s="101" t="s">
        <v>103</v>
      </c>
      <c r="D33" s="101" t="s">
        <v>103</v>
      </c>
    </row>
    <row r="34" spans="1:4" ht="12.75">
      <c r="A34" s="100" t="s">
        <v>104</v>
      </c>
      <c r="B34" s="100"/>
      <c r="C34" s="101">
        <v>0</v>
      </c>
      <c r="D34" s="101">
        <v>0</v>
      </c>
    </row>
    <row r="35" spans="1:4" ht="13.5" thickBot="1">
      <c r="A35" s="100" t="s">
        <v>105</v>
      </c>
      <c r="B35" s="100"/>
      <c r="C35" s="102">
        <v>0</v>
      </c>
      <c r="D35" s="102">
        <v>0</v>
      </c>
    </row>
    <row r="36" spans="1:4" ht="26.25" customHeight="1" thickBot="1">
      <c r="A36" s="78" t="s">
        <v>106</v>
      </c>
      <c r="B36" s="78"/>
      <c r="C36" s="103">
        <v>0</v>
      </c>
      <c r="D36" s="103">
        <v>0</v>
      </c>
    </row>
    <row r="37" spans="1:4" ht="13.5" thickTop="1">
      <c r="A37" s="25"/>
      <c r="B37" s="25"/>
      <c r="C37" s="104"/>
      <c r="D37" s="104"/>
    </row>
    <row r="38" spans="1:4" ht="12.75">
      <c r="A38" s="100" t="s">
        <v>107</v>
      </c>
      <c r="B38" s="100"/>
      <c r="C38" s="101">
        <v>-71293</v>
      </c>
      <c r="D38" s="101">
        <v>-13858</v>
      </c>
    </row>
    <row r="39" spans="1:4" ht="13.5" thickBot="1">
      <c r="A39" s="100" t="s">
        <v>108</v>
      </c>
      <c r="B39" s="100"/>
      <c r="C39" s="102">
        <v>73969</v>
      </c>
      <c r="D39" s="102">
        <v>87827</v>
      </c>
    </row>
    <row r="40" spans="1:4" ht="13.5" thickBot="1">
      <c r="A40" s="78" t="s">
        <v>109</v>
      </c>
      <c r="B40" s="78"/>
      <c r="C40" s="108">
        <v>2676</v>
      </c>
      <c r="D40" s="108">
        <v>73969</v>
      </c>
    </row>
    <row r="41" spans="1:4" ht="13.5">
      <c r="A41" s="92"/>
      <c r="B41" s="92"/>
      <c r="C41" s="109"/>
      <c r="D41" s="109"/>
    </row>
    <row r="42" spans="1:4" ht="13.5">
      <c r="A42" s="92"/>
      <c r="B42" s="92"/>
      <c r="C42" s="93"/>
      <c r="D42" s="93"/>
    </row>
    <row r="43" spans="1:4" ht="12.75">
      <c r="A43" s="115" t="s">
        <v>119</v>
      </c>
      <c r="D43" s="111"/>
    </row>
    <row r="44" ht="12.75">
      <c r="A44" s="116" t="s">
        <v>117</v>
      </c>
    </row>
    <row r="45" ht="12.75">
      <c r="A45" s="117"/>
    </row>
    <row r="46" ht="12.75">
      <c r="A46" s="117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Миркина Екатерина Петровна</dc:creator>
  <cp:keywords/>
  <dc:description/>
  <cp:lastModifiedBy>Гл.Бух</cp:lastModifiedBy>
  <dcterms:created xsi:type="dcterms:W3CDTF">2020-04-23T16:23:11Z</dcterms:created>
  <dcterms:modified xsi:type="dcterms:W3CDTF">2020-04-28T05:30:20Z</dcterms:modified>
  <cp:category/>
  <cp:version/>
  <cp:contentType/>
  <cp:contentStatus/>
</cp:coreProperties>
</file>